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Уточнение июнь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Лист1!$10:$10</definedName>
    <definedName name="_xlnm.Print_Area" localSheetId="0">Лист1!$A$1:$D$91</definedName>
  </definedNames>
  <calcPr calcId="152511"/>
</workbook>
</file>

<file path=xl/calcChain.xml><?xml version="1.0" encoding="utf-8"?>
<calcChain xmlns="http://schemas.openxmlformats.org/spreadsheetml/2006/main">
  <c r="D38" i="32" l="1"/>
  <c r="D46" i="32" l="1"/>
  <c r="D42" i="32" l="1"/>
  <c r="D85" i="32" l="1"/>
  <c r="D68" i="32" l="1"/>
  <c r="D24" i="32" l="1"/>
  <c r="D32" i="32"/>
  <c r="D16" i="32" l="1"/>
  <c r="D14" i="32" l="1"/>
  <c r="D21" i="32" l="1"/>
  <c r="D12" i="32"/>
  <c r="D30" i="32"/>
  <c r="D34" i="32"/>
  <c r="D40" i="32"/>
  <c r="D11" i="32" l="1"/>
  <c r="D41" i="32"/>
  <c r="D91" i="32" l="1"/>
</calcChain>
</file>

<file path=xl/sharedStrings.xml><?xml version="1.0" encoding="utf-8"?>
<sst xmlns="http://schemas.openxmlformats.org/spreadsheetml/2006/main" count="186" uniqueCount="185">
  <si>
    <t>Плата за негативное воздействие на окружающую среду</t>
  </si>
  <si>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</si>
  <si>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</si>
  <si>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</si>
  <si>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</si>
  <si>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</si>
  <si>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</si>
  <si>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</si>
  <si>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</si>
  <si>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</si>
  <si>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</si>
  <si>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</si>
  <si>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</si>
  <si>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Иные межбюджетные трансферты</t>
  </si>
  <si>
    <t>ИТОГО :</t>
  </si>
  <si>
    <t>1 13 00000 00 0000 000</t>
  </si>
  <si>
    <t>1 07 00000 00 0000 000</t>
  </si>
  <si>
    <t>1 01 02000 01 0000 110</t>
  </si>
  <si>
    <t>1 07 01000 01 0000 110</t>
  </si>
  <si>
    <t>Налог на добычу полезных ископаемых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</si>
  <si>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</si>
  <si>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</si>
  <si>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</si>
  <si>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</si>
  <si>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</si>
  <si>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</si>
  <si>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районов на осуществление первичного воинского учёта на территориях где отсутствуют военные комиссариаты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</si>
  <si>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</si>
  <si>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</si>
  <si>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Прочие субвенции бюджетам муниципальных районов</t>
  </si>
  <si>
    <t>2 02 00000 00 0000 000</t>
  </si>
  <si>
    <t>ПРОЧИЕ БЕЗВОЗМЕЗДНЫЕ ПОСТУПЛЕНИЯ</t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</si>
  <si>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</si>
  <si>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</si>
  <si>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</si>
  <si>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1 03 02000 01 0000 110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</si>
  <si>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</si>
  <si>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1 05 01000 00 0000 110</t>
  </si>
  <si>
    <t>1 05 04000 02 0000 110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</si>
  <si>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</si>
  <si>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</si>
  <si>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</si>
  <si>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</si>
  <si>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2 07 00000 00 0000 000</t>
  </si>
  <si>
    <t>Единый сельскохозяйственный налог</t>
  </si>
  <si>
    <t>Субвенции бюджетам муниципальных районов на предоствавление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</si>
  <si>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ежемесячной денежной выплаты, назначаемой в случае рождения третьего ребёнка или последующих детей до достижения ребёнком возраста трёх лет</t>
  </si>
  <si>
    <t>2 02 35118 05 0000 151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</si>
  <si>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</si>
  <si>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</si>
  <si>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</si>
  <si>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</si>
  <si>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</si>
  <si>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</si>
  <si>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</si>
  <si>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</si>
  <si>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 xml:space="preserve">Налог, взимаемый в связи с применением упрощённой системы налогообложения </t>
  </si>
  <si>
    <t>Единный налог на вменённый доход для отдельных видов деятельности</t>
  </si>
  <si>
    <t>1 05 03000 01 0000 110</t>
  </si>
  <si>
    <t xml:space="preserve">Налог, взимаемый в связи с применением патентной системы налогообложения
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</si>
  <si>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</si>
  <si>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</si>
  <si>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</si>
  <si>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</si>
  <si>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</si>
  <si>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</si>
  <si>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</si>
  <si>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</si>
  <si>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</si>
  <si>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</si>
  <si>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</si>
  <si>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</si>
  <si>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 1 13 01000 00 0000 130</t>
  </si>
  <si>
    <t xml:space="preserve">Доходы от оказания платных услуг (работ) </t>
  </si>
  <si>
    <t xml:space="preserve">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</si>
  <si>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</si>
  <si>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</si>
  <si>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</si>
  <si>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</si>
  <si>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</si>
  <si>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</si>
  <si>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</si>
  <si>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2 02 20000 00 0000 150</t>
  </si>
  <si>
    <t>2 02 29999 05 0000 150</t>
  </si>
  <si>
    <t>2 02 30000 00 0000 150</t>
  </si>
  <si>
    <t>2 02 30013 05 0000 150</t>
  </si>
  <si>
    <t>2 02 30022 05 0000 150</t>
  </si>
  <si>
    <t>2 02 30024 05 0000 150</t>
  </si>
  <si>
    <t>2 02 30027 05 0000 150</t>
  </si>
  <si>
    <t>2 02 30029 05 0000 150</t>
  </si>
  <si>
    <t>2 02 35082 05 0000 150</t>
  </si>
  <si>
    <t>2 02 35084 05 0000 150</t>
  </si>
  <si>
    <t>2 02 35120 05 0000 150</t>
  </si>
  <si>
    <t>2 02 35137 05 0000 150</t>
  </si>
  <si>
    <t>2 02 35220 05 0000 150</t>
  </si>
  <si>
    <t>2 02 35250 05 0000 150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</si>
  <si>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</si>
  <si>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</si>
  <si>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</si>
  <si>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</si>
  <si>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</si>
  <si>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</si>
  <si>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t xml:space="preserve"> 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</si>
  <si>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</si>
  <si>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</si>
  <si>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</si>
  <si>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</si>
  <si>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1 11 09045 00 0000 120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</si>
  <si>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</si>
  <si>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Приложение 2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</si>
  <si>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</si>
  <si>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</si>
  <si>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</si>
  <si>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2 02 15009 05 0000 150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</si>
  <si>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</si>
  <si>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реализацию мероприятий по обеспечению жильем молодых семей</t>
  </si>
  <si>
    <t>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</si>
  <si>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</si>
  <si>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</si>
  <si>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</si>
  <si>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2 02 20041 05 0000 150</t>
  </si>
  <si>
    <t>2 02 25228 05 0000 150</t>
  </si>
  <si>
    <t>2 02 20302 05 0000 150</t>
  </si>
  <si>
    <t>2 02 25210 05 0000 150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</si>
  <si>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</si>
  <si>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</si>
  <si>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2 02 25511 05 0000 150</t>
  </si>
  <si>
    <t>Субсидии бюджетам муниципальных районов на проведение комплексных кадастровых работ</t>
  </si>
  <si>
    <t>2 02 25497 05 0000 150</t>
  </si>
  <si>
    <t>2 02 25555 05 0000 150</t>
  </si>
  <si>
    <t>2 02 25255 05 0000 150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</si>
  <si>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</si>
  <si>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2 02 27112 05 0000 150</t>
  </si>
  <si>
    <t>2 02 49999 05 0000 150</t>
  </si>
  <si>
    <t>Прочие межбюджетные трансферты, передаваемые бюджетам муниципальных районов</t>
  </si>
  <si>
    <t>2 02 45303 05 0000 150</t>
  </si>
  <si>
    <t>тыс.рублей</t>
  </si>
  <si>
    <t>2 02 25519 05 0000 150</t>
  </si>
  <si>
    <t>Субсидии бюджетам муниципальных районов на поддержку отрасли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</si>
  <si>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</si>
  <si>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2 02 20079 05 0000 150</t>
  </si>
  <si>
    <t>Субсидии бюджетам муниципальных районов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</si>
  <si>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к Решению Собрания депутатов Катав-Ивановского муниципального района «О районном бюджете на 2024 год и на плановый период 2025 и 2026 годов»</t>
  </si>
  <si>
    <t>Доходы районного бюджета на 2024 год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</si>
  <si>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</si>
  <si>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2 02 25172 05 0000 150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</si>
  <si>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</si>
  <si>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</si>
  <si>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</si>
  <si>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</si>
  <si>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</si>
  <si>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</si>
  <si>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</si>
  <si>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</si>
  <si>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2 02 20077 05 0000 150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</si>
  <si>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</si>
  <si>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1 17 00000 00 0000 000</t>
  </si>
  <si>
    <t>Прочие неналоговые доходы</t>
  </si>
  <si>
    <t>1 17 15000 00 0000 150</t>
  </si>
  <si>
    <t>Инициативные платежи</t>
  </si>
  <si>
    <t>Приложение 1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</si>
  <si>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27.12.2023 г. № 450 «О районном бюджете на 2024 год и на плановый период 2025 и 2026 годов»"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</si>
  <si>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</si>
  <si>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</si>
  <si>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(+) 101902,8</t>
  </si>
  <si>
    <t>(+) 64481,5</t>
  </si>
  <si>
    <t>2 02 20300 05 0000 150</t>
  </si>
  <si>
    <t>Субсидии бюджетам муниципальных районов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</si>
  <si>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2 02 20303 05 0000 150</t>
  </si>
  <si>
    <t>Субсидии бюджетам муниципальных районов на обеспечение мероприятий по модернизации систем коммунальной инфраструктуры за счет средств бюджетов</t>
  </si>
  <si>
    <t>2 02 25453 05 0000 150</t>
  </si>
  <si>
    <t>Субсидии бюджетам муниципальных районов на создание виртуальных концертных залов</t>
  </si>
  <si>
    <t>(-) 1976,1</t>
  </si>
  <si>
    <t>(+) 13050,2</t>
  </si>
  <si>
    <t>(+) 29,9</t>
  </si>
  <si>
    <t>(+) 4906,6</t>
  </si>
  <si>
    <t>(+) 1325,0</t>
  </si>
  <si>
    <t>(+) 404,0</t>
  </si>
  <si>
    <t>(+) 450,0</t>
  </si>
  <si>
    <t>от "      "__________2024 г.    № _____</t>
  </si>
  <si>
    <t>(+) 20 000,0</t>
  </si>
  <si>
    <t xml:space="preserve">(+) 4 100,0 </t>
  </si>
  <si>
    <t>(+) 1 000,0</t>
  </si>
  <si>
    <t>(+) 4 900,0</t>
  </si>
  <si>
    <t>(+) 1338,5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</si>
</sst>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 Cyr"/>
      <charset val="204"/>
    </font>
    <font>
      <sz val="8"/>
      <name val="Times New Roman"/>
      <family val="1"/>
      <charset val="204"/>
    </font>
    <font>
      <b/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4" fillId="2" borderId="0" xfId="0" applyFont="1" applyFill="1"/>
    <xf numFmtId="3" fontId="7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4" fillId="2" borderId="1" xfId="0" applyFont="1" applyFill="1" applyBorder="1"/>
    <xf numFmtId="164" fontId="5" fillId="2" borderId="1" xfId="0" applyNumberFormat="1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64" fontId="7" fillId="2" borderId="1" xfId="0" applyNumberFormat="1" applyFont="1" applyFill="1" applyBorder="1" applyAlignment="1"/>
    <xf numFmtId="3" fontId="9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164" fontId="10" fillId="2" borderId="1" xfId="0" applyNumberFormat="1" applyFont="1" applyFill="1" applyBorder="1" applyAlignment="1">
      <alignment vertical="center"/>
    </xf>
    <xf numFmtId="165" fontId="4" fillId="2" borderId="0" xfId="0" applyNumberFormat="1" applyFont="1" applyFill="1"/>
    <xf numFmtId="0" fontId="8" fillId="2" borderId="1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2" fillId="2" borderId="0" xfId="0" applyFont="1" applyFill="1" applyAlignment="1">
      <alignment wrapText="1"/>
    </xf>
    <xf numFmtId="0" fontId="12" fillId="2" borderId="0" xfId="0" applyFont="1" applyFill="1" applyBorder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 applyAlignment="1">
      <alignment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11" fillId="2" borderId="1" xfId="0" applyNumberFormat="1" applyFont="1" applyFill="1" applyBorder="1" applyAlignment="1" applyProtection="1">
      <alignment horizontal="center" vertical="center" wrapTex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0" fontId="11" fillId="2" borderId="0" xfId="0" applyFont="1" applyFill="1" applyAlignment="1">
      <alignment horizontal="right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165" fontId="1" fillId="2" borderId="0" xfId="0" applyNumberFormat="1" applyFont="1" applyFill="1" applyAlignment="1">
      <alignment vertical="center"/>
    </xf>
    <xf numFmtId="165" fontId="15" fillId="2" borderId="0" xfId="0" applyNumberFormat="1" applyFont="1" applyFill="1" applyAlignment="1">
      <alignment vertical="center"/>
    </xf>
    <xf numFmtId="0" fontId="1" fillId="0" borderId="0" xfId="0" applyFont="1" applyAlignment="1">
      <alignment vertical="center"/>
    </xf>
    <xf numFmtId="165" fontId="1" fillId="2" borderId="0" xfId="0" applyNumberFormat="1" applyFont="1" applyFill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65" fontId="8" fillId="2" borderId="1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3" fontId="7" fillId="2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3" fontId="7" fillId="2" borderId="2" xfId="0" applyNumberFormat="1" applyFont="1" applyFill="1" applyBorder="1" applyAlignment="1">
      <alignment horizontal="left" vertical="center" wrapText="1"/>
    </xf>
    <xf numFmtId="3" fontId="7" fillId="2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left" vertical="center" wrapText="1"/>
    </xf>
    <xf numFmtId="165" fontId="9" fillId="2" borderId="1" xfId="0" applyNumberFormat="1" applyFont="1" applyFill="1" applyBorder="1" applyAlignment="1">
      <alignment horizontal="left" vertical="center" wrapText="1"/>
    </xf>
    <xf numFmtId="3" fontId="9" fillId="2" borderId="1" xfId="0" applyNumberFormat="1" applyFont="1" applyFill="1" applyBorder="1" applyAlignment="1">
      <alignment horizontal="left" vertical="center" wrapText="1"/>
    </xf>
    <xf numFmtId="165" fontId="8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 wrapText="1"/>
    </xf>
    <xf numFmtId="0" fontId="4" fillId="2" borderId="1" xfId="0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3"/>
  <sheetViews>
    <sheetView tabSelected="1" view="pageBreakPreview" zoomScaleNormal="100" zoomScaleSheetLayoutView="100" workbookViewId="0">
      <selection activeCell="E88" sqref="E88"/>
    </sheetView>
  </sheetViews>
  <sheetFormatPr defaultColWidth="9.140625" defaultRowHeight="16.5" x14ac:dyDescent="0.25"/>
  <cols>
    <col min="1" max="1" width="27.140625" style="1" customWidth="1"/>
    <col min="2" max="2" width="77" style="2" customWidth="1"/>
    <col min="3" max="3" width="26.28515625" style="2" customWidth="1"/>
    <col min="4" max="4" width="16.140625" style="1" customWidth="1"/>
    <col min="5" max="5" width="9.140625" style="1"/>
    <col min="6" max="6" width="11.28515625" style="40" customWidth="1"/>
    <col min="7" max="16384" width="9.140625" style="1"/>
  </cols>
  <sheetData>
    <row r="1" spans="1:6" s="10" customFormat="1" x14ac:dyDescent="0.25">
      <c r="B1" s="12"/>
      <c r="C1" s="73" t="s">
        <v>160</v>
      </c>
      <c r="D1" s="73"/>
      <c r="F1" s="35"/>
    </row>
    <row r="2" spans="1:6" s="21" customFormat="1" ht="134.25" customHeight="1" x14ac:dyDescent="0.2">
      <c r="B2" s="22"/>
      <c r="C2" s="74" t="s">
        <v>161</v>
      </c>
      <c r="D2" s="74"/>
      <c r="E2" s="23"/>
      <c r="F2" s="36"/>
    </row>
    <row r="3" spans="1:6" s="24" customFormat="1" ht="18" customHeight="1" x14ac:dyDescent="0.25">
      <c r="B3" s="25"/>
      <c r="C3" s="75" t="s">
        <v>179</v>
      </c>
      <c r="D3" s="76"/>
      <c r="E3" s="26"/>
      <c r="F3" s="35"/>
    </row>
    <row r="4" spans="1:6" s="10" customFormat="1" x14ac:dyDescent="0.25">
      <c r="B4" s="12"/>
      <c r="C4" s="69" t="s">
        <v>109</v>
      </c>
      <c r="D4" s="69"/>
      <c r="F4" s="35"/>
    </row>
    <row r="5" spans="1:6" s="21" customFormat="1" ht="73.5" customHeight="1" x14ac:dyDescent="0.2">
      <c r="B5" s="22"/>
      <c r="C5" s="74" t="s">
        <v>142</v>
      </c>
      <c r="D5" s="74"/>
      <c r="E5" s="23"/>
      <c r="F5" s="36"/>
    </row>
    <row r="6" spans="1:6" s="24" customFormat="1" ht="18" customHeight="1" x14ac:dyDescent="0.25">
      <c r="B6" s="25"/>
      <c r="C6" s="75"/>
      <c r="D6" s="75"/>
      <c r="E6" s="26"/>
      <c r="F6" s="35"/>
    </row>
    <row r="7" spans="1:6" s="10" customFormat="1" ht="15.75" customHeight="1" x14ac:dyDescent="0.25">
      <c r="A7" s="53" t="s">
        <v>143</v>
      </c>
      <c r="B7" s="53"/>
      <c r="C7" s="53"/>
      <c r="D7" s="54"/>
      <c r="F7" s="35"/>
    </row>
    <row r="8" spans="1:6" s="10" customFormat="1" ht="14.25" customHeight="1" x14ac:dyDescent="0.25">
      <c r="A8" s="53"/>
      <c r="B8" s="53"/>
      <c r="C8" s="53"/>
      <c r="D8" s="54"/>
      <c r="F8" s="35"/>
    </row>
    <row r="9" spans="1:6" s="10" customFormat="1" ht="15.75" customHeight="1" x14ac:dyDescent="0.25">
      <c r="A9" s="11"/>
      <c r="B9" s="12"/>
      <c r="C9" s="12"/>
      <c r="D9" s="30" t="s">
        <v>136</v>
      </c>
      <c r="F9" s="35"/>
    </row>
    <row r="10" spans="1:6" s="14" customFormat="1" ht="45.75" customHeight="1" x14ac:dyDescent="0.2">
      <c r="A10" s="20" t="s">
        <v>49</v>
      </c>
      <c r="B10" s="56" t="s">
        <v>50</v>
      </c>
      <c r="C10" s="56"/>
      <c r="D10" s="13" t="s">
        <v>48</v>
      </c>
      <c r="F10" s="34"/>
    </row>
    <row r="11" spans="1:6" s="3" customFormat="1" ht="25.5" customHeight="1" x14ac:dyDescent="0.25">
      <c r="A11" s="4" t="s">
        <v>2</v>
      </c>
      <c r="B11" s="57" t="s">
        <v>51</v>
      </c>
      <c r="C11" s="57"/>
      <c r="D11" s="5">
        <f>SUM(D12,D16,D23,D24,D30,D32,D34,D37,D21,D14,D38)</f>
        <v>435473.60000000003</v>
      </c>
      <c r="F11" s="37"/>
    </row>
    <row r="12" spans="1:6" s="3" customFormat="1" ht="24" customHeight="1" x14ac:dyDescent="0.25">
      <c r="A12" s="4" t="s">
        <v>3</v>
      </c>
      <c r="B12" s="51" t="s">
        <v>52</v>
      </c>
      <c r="C12" s="51"/>
      <c r="D12" s="7">
        <f>SUM(D13)</f>
        <v>345151.2</v>
      </c>
      <c r="F12" s="37"/>
    </row>
    <row r="13" spans="1:6" s="10" customFormat="1" ht="21.75" customHeight="1" x14ac:dyDescent="0.25">
      <c r="A13" s="13" t="s">
        <v>17</v>
      </c>
      <c r="B13" s="42" t="s">
        <v>1</v>
      </c>
      <c r="C13" s="42"/>
      <c r="D13" s="6">
        <v>345151.2</v>
      </c>
      <c r="F13" s="35" t="s">
        <v>180</v>
      </c>
    </row>
    <row r="14" spans="1:6" s="3" customFormat="1" ht="22.5" customHeight="1" x14ac:dyDescent="0.25">
      <c r="A14" s="4" t="s">
        <v>34</v>
      </c>
      <c r="B14" s="51" t="s">
        <v>54</v>
      </c>
      <c r="C14" s="51"/>
      <c r="D14" s="7">
        <f>SUM(D15)</f>
        <v>6010.9</v>
      </c>
      <c r="F14" s="37"/>
    </row>
    <row r="15" spans="1:6" s="10" customFormat="1" ht="21.75" customHeight="1" x14ac:dyDescent="0.25">
      <c r="A15" s="13" t="s">
        <v>35</v>
      </c>
      <c r="B15" s="42" t="s">
        <v>53</v>
      </c>
      <c r="C15" s="42"/>
      <c r="D15" s="6">
        <v>6010.9</v>
      </c>
      <c r="F15" s="35"/>
    </row>
    <row r="16" spans="1:6" s="3" customFormat="1" ht="20.25" customHeight="1" x14ac:dyDescent="0.25">
      <c r="A16" s="4" t="s">
        <v>4</v>
      </c>
      <c r="B16" s="51" t="s">
        <v>55</v>
      </c>
      <c r="C16" s="51"/>
      <c r="D16" s="7">
        <f>SUM(D17:D20)</f>
        <v>36734</v>
      </c>
      <c r="F16" s="37"/>
    </row>
    <row r="17" spans="1:6" s="10" customFormat="1" ht="22.5" customHeight="1" x14ac:dyDescent="0.25">
      <c r="A17" s="13" t="s">
        <v>37</v>
      </c>
      <c r="B17" s="42" t="s">
        <v>56</v>
      </c>
      <c r="C17" s="42"/>
      <c r="D17" s="6">
        <v>33418.300000000003</v>
      </c>
      <c r="F17" s="35" t="s">
        <v>181</v>
      </c>
    </row>
    <row r="18" spans="1:6" s="10" customFormat="1" ht="24" customHeight="1" x14ac:dyDescent="0.25">
      <c r="A18" s="13" t="s">
        <v>5</v>
      </c>
      <c r="B18" s="42" t="s">
        <v>57</v>
      </c>
      <c r="C18" s="42"/>
      <c r="D18" s="6">
        <v>0</v>
      </c>
      <c r="F18" s="35"/>
    </row>
    <row r="19" spans="1:6" s="10" customFormat="1" ht="22.5" customHeight="1" x14ac:dyDescent="0.25">
      <c r="A19" s="13" t="s">
        <v>58</v>
      </c>
      <c r="B19" s="42" t="s">
        <v>44</v>
      </c>
      <c r="C19" s="42"/>
      <c r="D19" s="6">
        <v>15.7</v>
      </c>
      <c r="F19" s="35"/>
    </row>
    <row r="20" spans="1:6" s="10" customFormat="1" ht="22.5" customHeight="1" x14ac:dyDescent="0.25">
      <c r="A20" s="13" t="s">
        <v>38</v>
      </c>
      <c r="B20" s="55" t="s">
        <v>59</v>
      </c>
      <c r="C20" s="55"/>
      <c r="D20" s="6">
        <v>3300</v>
      </c>
      <c r="F20" s="35" t="s">
        <v>182</v>
      </c>
    </row>
    <row r="21" spans="1:6" s="3" customFormat="1" ht="24" customHeight="1" x14ac:dyDescent="0.25">
      <c r="A21" s="4" t="s">
        <v>16</v>
      </c>
      <c r="B21" s="51" t="s">
        <v>60</v>
      </c>
      <c r="C21" s="51"/>
      <c r="D21" s="7">
        <f>SUM(D22)</f>
        <v>2585.1999999999998</v>
      </c>
      <c r="F21" s="37"/>
    </row>
    <row r="22" spans="1:6" s="10" customFormat="1" ht="23.25" customHeight="1" x14ac:dyDescent="0.25">
      <c r="A22" s="13" t="s">
        <v>18</v>
      </c>
      <c r="B22" s="42" t="s">
        <v>19</v>
      </c>
      <c r="C22" s="42"/>
      <c r="D22" s="6">
        <v>2585.1999999999998</v>
      </c>
      <c r="F22" s="35"/>
    </row>
    <row r="23" spans="1:6" s="3" customFormat="1" ht="23.25" customHeight="1" x14ac:dyDescent="0.25">
      <c r="A23" s="4" t="s">
        <v>6</v>
      </c>
      <c r="B23" s="47" t="s">
        <v>61</v>
      </c>
      <c r="C23" s="47"/>
      <c r="D23" s="15">
        <v>4913.7</v>
      </c>
      <c r="F23" s="37"/>
    </row>
    <row r="24" spans="1:6" s="3" customFormat="1" ht="32.25" customHeight="1" x14ac:dyDescent="0.25">
      <c r="A24" s="4" t="s">
        <v>7</v>
      </c>
      <c r="B24" s="51" t="s">
        <v>62</v>
      </c>
      <c r="C24" s="51"/>
      <c r="D24" s="7">
        <f>SUM(D25:D29)</f>
        <v>6177.6</v>
      </c>
      <c r="F24" s="37"/>
    </row>
    <row r="25" spans="1:6" s="10" customFormat="1" ht="48.75" customHeight="1" x14ac:dyDescent="0.25">
      <c r="A25" s="13" t="s">
        <v>63</v>
      </c>
      <c r="B25" s="52" t="s">
        <v>64</v>
      </c>
      <c r="C25" s="52"/>
      <c r="D25" s="6">
        <v>4565.3</v>
      </c>
      <c r="F25" s="35"/>
    </row>
    <row r="26" spans="1:6" s="10" customFormat="1" ht="32.25" customHeight="1" x14ac:dyDescent="0.25">
      <c r="A26" s="13" t="s">
        <v>116</v>
      </c>
      <c r="B26" s="49" t="s">
        <v>117</v>
      </c>
      <c r="C26" s="50"/>
      <c r="D26" s="6">
        <v>4.3</v>
      </c>
      <c r="F26" s="35"/>
    </row>
    <row r="27" spans="1:6" s="10" customFormat="1" ht="66.75" customHeight="1" x14ac:dyDescent="0.25">
      <c r="A27" s="13" t="s">
        <v>65</v>
      </c>
      <c r="B27" s="48" t="s">
        <v>66</v>
      </c>
      <c r="C27" s="48"/>
      <c r="D27" s="6">
        <v>108</v>
      </c>
      <c r="F27" s="35"/>
    </row>
    <row r="28" spans="1:6" s="10" customFormat="1" ht="31.5" customHeight="1" x14ac:dyDescent="0.25">
      <c r="A28" s="13" t="s">
        <v>67</v>
      </c>
      <c r="B28" s="48" t="s">
        <v>68</v>
      </c>
      <c r="C28" s="48"/>
      <c r="D28" s="6">
        <v>1500</v>
      </c>
      <c r="F28" s="35"/>
    </row>
    <row r="29" spans="1:6" s="10" customFormat="1" ht="50.25" customHeight="1" x14ac:dyDescent="0.25">
      <c r="A29" s="13" t="s">
        <v>107</v>
      </c>
      <c r="B29" s="48" t="s">
        <v>108</v>
      </c>
      <c r="C29" s="48"/>
      <c r="D29" s="6">
        <v>0</v>
      </c>
      <c r="F29" s="35"/>
    </row>
    <row r="30" spans="1:6" s="3" customFormat="1" ht="21.75" customHeight="1" x14ac:dyDescent="0.25">
      <c r="A30" s="4" t="s">
        <v>8</v>
      </c>
      <c r="B30" s="47" t="s">
        <v>69</v>
      </c>
      <c r="C30" s="47"/>
      <c r="D30" s="7">
        <f>D31</f>
        <v>890.6</v>
      </c>
      <c r="F30" s="37"/>
    </row>
    <row r="31" spans="1:6" s="10" customFormat="1" ht="20.25" customHeight="1" x14ac:dyDescent="0.25">
      <c r="A31" s="13" t="s">
        <v>9</v>
      </c>
      <c r="B31" s="48" t="s">
        <v>0</v>
      </c>
      <c r="C31" s="48"/>
      <c r="D31" s="6">
        <v>890.6</v>
      </c>
      <c r="F31" s="35"/>
    </row>
    <row r="32" spans="1:6" s="3" customFormat="1" ht="23.25" customHeight="1" x14ac:dyDescent="0.25">
      <c r="A32" s="4" t="s">
        <v>15</v>
      </c>
      <c r="B32" s="47" t="s">
        <v>70</v>
      </c>
      <c r="C32" s="47"/>
      <c r="D32" s="7">
        <f>D33</f>
        <v>23894</v>
      </c>
      <c r="F32" s="37"/>
    </row>
    <row r="33" spans="1:6" s="10" customFormat="1" ht="23.25" customHeight="1" x14ac:dyDescent="0.25">
      <c r="A33" s="13" t="s">
        <v>72</v>
      </c>
      <c r="B33" s="48" t="s">
        <v>73</v>
      </c>
      <c r="C33" s="48"/>
      <c r="D33" s="6">
        <v>23894</v>
      </c>
      <c r="F33" s="35"/>
    </row>
    <row r="34" spans="1:6" s="3" customFormat="1" ht="21.75" customHeight="1" x14ac:dyDescent="0.25">
      <c r="A34" s="4" t="s">
        <v>10</v>
      </c>
      <c r="B34" s="47" t="s">
        <v>71</v>
      </c>
      <c r="C34" s="47"/>
      <c r="D34" s="7">
        <f>SUM(D35:D36)</f>
        <v>4900</v>
      </c>
      <c r="F34" s="37"/>
    </row>
    <row r="35" spans="1:6" s="10" customFormat="1" ht="51.75" customHeight="1" x14ac:dyDescent="0.25">
      <c r="A35" s="13" t="s">
        <v>74</v>
      </c>
      <c r="B35" s="48" t="s">
        <v>75</v>
      </c>
      <c r="C35" s="48"/>
      <c r="D35" s="6">
        <v>0</v>
      </c>
      <c r="F35" s="35"/>
    </row>
    <row r="36" spans="1:6" s="10" customFormat="1" ht="31.5" customHeight="1" x14ac:dyDescent="0.25">
      <c r="A36" s="13" t="s">
        <v>21</v>
      </c>
      <c r="B36" s="48" t="s">
        <v>20</v>
      </c>
      <c r="C36" s="48"/>
      <c r="D36" s="6">
        <v>4900</v>
      </c>
      <c r="F36" s="35" t="s">
        <v>183</v>
      </c>
    </row>
    <row r="37" spans="1:6" s="3" customFormat="1" ht="23.25" customHeight="1" x14ac:dyDescent="0.25">
      <c r="A37" s="4" t="s">
        <v>11</v>
      </c>
      <c r="B37" s="47" t="s">
        <v>76</v>
      </c>
      <c r="C37" s="47"/>
      <c r="D37" s="7">
        <v>3411.4</v>
      </c>
      <c r="F37" s="37"/>
    </row>
    <row r="38" spans="1:6" s="3" customFormat="1" ht="23.25" customHeight="1" x14ac:dyDescent="0.25">
      <c r="A38" s="4" t="s">
        <v>156</v>
      </c>
      <c r="B38" s="59" t="s">
        <v>157</v>
      </c>
      <c r="C38" s="60"/>
      <c r="D38" s="7">
        <f>D39</f>
        <v>805</v>
      </c>
      <c r="F38" s="37"/>
    </row>
    <row r="39" spans="1:6" s="10" customFormat="1" ht="23.25" customHeight="1" x14ac:dyDescent="0.25">
      <c r="A39" s="13" t="s">
        <v>158</v>
      </c>
      <c r="B39" s="61" t="s">
        <v>159</v>
      </c>
      <c r="C39" s="62"/>
      <c r="D39" s="6">
        <v>805</v>
      </c>
      <c r="E39" s="33"/>
      <c r="F39" s="35"/>
    </row>
    <row r="40" spans="1:6" s="3" customFormat="1" ht="25.5" customHeight="1" x14ac:dyDescent="0.25">
      <c r="A40" s="4" t="s">
        <v>12</v>
      </c>
      <c r="B40" s="47" t="s">
        <v>77</v>
      </c>
      <c r="C40" s="47"/>
      <c r="D40" s="7">
        <f>SUM(D42,D46,D68,D85,D90)</f>
        <v>1901369.9999999998</v>
      </c>
      <c r="F40" s="37"/>
    </row>
    <row r="41" spans="1:6" s="3" customFormat="1" ht="33.75" customHeight="1" x14ac:dyDescent="0.25">
      <c r="A41" s="16" t="s">
        <v>30</v>
      </c>
      <c r="B41" s="64" t="s">
        <v>78</v>
      </c>
      <c r="C41" s="64"/>
      <c r="D41" s="7">
        <f>SUM(D42,D46,D68,D85)</f>
        <v>1899209.9999999998</v>
      </c>
      <c r="F41" s="37"/>
    </row>
    <row r="42" spans="1:6" s="3" customFormat="1" ht="24" customHeight="1" x14ac:dyDescent="0.25">
      <c r="A42" s="16" t="s">
        <v>79</v>
      </c>
      <c r="B42" s="64" t="s">
        <v>80</v>
      </c>
      <c r="C42" s="64"/>
      <c r="D42" s="7">
        <f>SUM(D43:D45)</f>
        <v>297543.3</v>
      </c>
      <c r="F42" s="37"/>
    </row>
    <row r="43" spans="1:6" s="10" customFormat="1" ht="35.25" customHeight="1" x14ac:dyDescent="0.25">
      <c r="A43" s="13" t="s">
        <v>81</v>
      </c>
      <c r="B43" s="48" t="s">
        <v>118</v>
      </c>
      <c r="C43" s="48"/>
      <c r="D43" s="6">
        <v>149023</v>
      </c>
      <c r="F43" s="35"/>
    </row>
    <row r="44" spans="1:6" s="10" customFormat="1" ht="35.25" customHeight="1" x14ac:dyDescent="0.25">
      <c r="A44" s="13" t="s">
        <v>162</v>
      </c>
      <c r="B44" s="48" t="s">
        <v>163</v>
      </c>
      <c r="C44" s="48"/>
      <c r="D44" s="6">
        <v>101902.8</v>
      </c>
      <c r="F44" s="35" t="s">
        <v>164</v>
      </c>
    </row>
    <row r="45" spans="1:6" s="10" customFormat="1" ht="32.25" customHeight="1" x14ac:dyDescent="0.25">
      <c r="A45" s="13" t="s">
        <v>113</v>
      </c>
      <c r="B45" s="48" t="s">
        <v>153</v>
      </c>
      <c r="C45" s="48"/>
      <c r="D45" s="6">
        <v>46617.5</v>
      </c>
      <c r="F45" s="35"/>
    </row>
    <row r="46" spans="1:6" s="3" customFormat="1" ht="33" customHeight="1" x14ac:dyDescent="0.25">
      <c r="A46" s="16" t="s">
        <v>82</v>
      </c>
      <c r="B46" s="63" t="s">
        <v>111</v>
      </c>
      <c r="C46" s="63"/>
      <c r="D46" s="7">
        <f>SUM(D47:D67)</f>
        <v>882769.39999999991</v>
      </c>
      <c r="F46" s="37"/>
    </row>
    <row r="47" spans="1:6" s="17" customFormat="1" ht="48.75" customHeight="1" x14ac:dyDescent="0.25">
      <c r="A47" s="27" t="s">
        <v>120</v>
      </c>
      <c r="B47" s="58" t="s">
        <v>104</v>
      </c>
      <c r="C47" s="58"/>
      <c r="D47" s="6">
        <v>62117.7</v>
      </c>
      <c r="F47" s="38"/>
    </row>
    <row r="48" spans="1:6" s="17" customFormat="1" ht="43.5" customHeight="1" x14ac:dyDescent="0.25">
      <c r="A48" s="27" t="s">
        <v>154</v>
      </c>
      <c r="B48" s="58" t="s">
        <v>39</v>
      </c>
      <c r="C48" s="58"/>
      <c r="D48" s="6">
        <v>24351</v>
      </c>
      <c r="F48" s="38"/>
    </row>
    <row r="49" spans="1:6" s="17" customFormat="1" ht="54.75" customHeight="1" x14ac:dyDescent="0.25">
      <c r="A49" s="27" t="s">
        <v>140</v>
      </c>
      <c r="B49" s="58" t="s">
        <v>141</v>
      </c>
      <c r="C49" s="58"/>
      <c r="D49" s="6">
        <v>150000</v>
      </c>
      <c r="F49" s="38" t="s">
        <v>165</v>
      </c>
    </row>
    <row r="50" spans="1:6" s="17" customFormat="1" ht="54" customHeight="1" x14ac:dyDescent="0.25">
      <c r="A50" s="27" t="s">
        <v>166</v>
      </c>
      <c r="B50" s="65" t="s">
        <v>167</v>
      </c>
      <c r="C50" s="65"/>
      <c r="D50" s="6">
        <v>98255</v>
      </c>
      <c r="F50" s="41" t="s">
        <v>173</v>
      </c>
    </row>
    <row r="51" spans="1:6" s="17" customFormat="1" ht="16.5" hidden="1" customHeight="1" x14ac:dyDescent="0.25">
      <c r="A51" s="27" t="s">
        <v>122</v>
      </c>
      <c r="B51" s="65" t="s">
        <v>103</v>
      </c>
      <c r="C51" s="65"/>
      <c r="D51" s="6"/>
      <c r="F51" s="41"/>
    </row>
    <row r="52" spans="1:6" s="17" customFormat="1" ht="36.75" customHeight="1" x14ac:dyDescent="0.25">
      <c r="A52" s="27" t="s">
        <v>168</v>
      </c>
      <c r="B52" s="65" t="s">
        <v>169</v>
      </c>
      <c r="C52" s="65"/>
      <c r="D52" s="6">
        <v>50844.6</v>
      </c>
      <c r="F52" s="41"/>
    </row>
    <row r="53" spans="1:6" s="17" customFormat="1" ht="69" customHeight="1" x14ac:dyDescent="0.25">
      <c r="A53" s="27" t="s">
        <v>145</v>
      </c>
      <c r="B53" s="58" t="s">
        <v>144</v>
      </c>
      <c r="C53" s="66"/>
      <c r="D53" s="6">
        <v>2213.6999999999998</v>
      </c>
      <c r="F53" s="38" t="s">
        <v>174</v>
      </c>
    </row>
    <row r="54" spans="1:6" s="17" customFormat="1" ht="8.25" hidden="1" customHeight="1" x14ac:dyDescent="0.25">
      <c r="A54" s="28" t="s">
        <v>123</v>
      </c>
      <c r="B54" s="58" t="s">
        <v>114</v>
      </c>
      <c r="C54" s="66"/>
      <c r="D54" s="6"/>
      <c r="F54" s="38"/>
    </row>
    <row r="55" spans="1:6" s="17" customFormat="1" ht="13.5" hidden="1" customHeight="1" x14ac:dyDescent="0.25">
      <c r="A55" s="27" t="s">
        <v>121</v>
      </c>
      <c r="B55" s="43" t="s">
        <v>119</v>
      </c>
      <c r="C55" s="43"/>
      <c r="D55" s="6"/>
      <c r="F55" s="38"/>
    </row>
    <row r="56" spans="1:6" s="17" customFormat="1" ht="19.5" hidden="1" customHeight="1" x14ac:dyDescent="0.25">
      <c r="A56" s="29" t="s">
        <v>130</v>
      </c>
      <c r="B56" s="46" t="s">
        <v>131</v>
      </c>
      <c r="C56" s="45"/>
      <c r="D56" s="6"/>
      <c r="F56" s="38"/>
    </row>
    <row r="57" spans="1:6" s="17" customFormat="1" ht="52.5" customHeight="1" x14ac:dyDescent="0.25">
      <c r="A57" s="31" t="s">
        <v>125</v>
      </c>
      <c r="B57" s="44" t="s">
        <v>124</v>
      </c>
      <c r="C57" s="45"/>
      <c r="D57" s="6">
        <v>20103.900000000001</v>
      </c>
      <c r="F57" s="38"/>
    </row>
    <row r="58" spans="1:6" s="17" customFormat="1" ht="24.75" customHeight="1" x14ac:dyDescent="0.25">
      <c r="A58" s="13" t="s">
        <v>170</v>
      </c>
      <c r="B58" s="67" t="s">
        <v>171</v>
      </c>
      <c r="C58" s="68"/>
      <c r="D58" s="6">
        <v>625</v>
      </c>
      <c r="F58" s="38"/>
    </row>
    <row r="59" spans="1:6" s="17" customFormat="1" ht="24.75" hidden="1" customHeight="1" x14ac:dyDescent="0.25">
      <c r="A59" s="13" t="s">
        <v>105</v>
      </c>
      <c r="B59" s="67" t="s">
        <v>106</v>
      </c>
      <c r="C59" s="68"/>
      <c r="D59" s="6"/>
      <c r="F59" s="38"/>
    </row>
    <row r="60" spans="1:6" s="17" customFormat="1" ht="35.25" customHeight="1" x14ac:dyDescent="0.25">
      <c r="A60" s="27" t="s">
        <v>128</v>
      </c>
      <c r="B60" s="43" t="s">
        <v>115</v>
      </c>
      <c r="C60" s="43"/>
      <c r="D60" s="6">
        <v>2295.6</v>
      </c>
      <c r="F60" s="38"/>
    </row>
    <row r="61" spans="1:6" s="17" customFormat="1" ht="0.75" hidden="1" customHeight="1" x14ac:dyDescent="0.25">
      <c r="A61" s="27" t="s">
        <v>126</v>
      </c>
      <c r="B61" s="43" t="s">
        <v>127</v>
      </c>
      <c r="C61" s="43"/>
      <c r="D61" s="6"/>
      <c r="F61" s="38"/>
    </row>
    <row r="62" spans="1:6" s="17" customFormat="1" ht="27" customHeight="1" x14ac:dyDescent="0.25">
      <c r="A62" s="27" t="s">
        <v>137</v>
      </c>
      <c r="B62" s="43" t="s">
        <v>138</v>
      </c>
      <c r="C62" s="43"/>
      <c r="D62" s="6">
        <v>117.4</v>
      </c>
      <c r="F62" s="38"/>
    </row>
    <row r="63" spans="1:6" s="17" customFormat="1" ht="34.5" customHeight="1" x14ac:dyDescent="0.25">
      <c r="A63" s="27" t="s">
        <v>129</v>
      </c>
      <c r="B63" s="43" t="s">
        <v>110</v>
      </c>
      <c r="C63" s="43"/>
      <c r="D63" s="6">
        <v>8785.2999999999993</v>
      </c>
      <c r="F63" s="38"/>
    </row>
    <row r="64" spans="1:6" s="17" customFormat="1" ht="34.5" hidden="1" customHeight="1" x14ac:dyDescent="0.25">
      <c r="A64" s="27" t="s">
        <v>146</v>
      </c>
      <c r="B64" s="43" t="s">
        <v>147</v>
      </c>
      <c r="C64" s="43"/>
      <c r="D64" s="6"/>
      <c r="F64" s="38"/>
    </row>
    <row r="65" spans="1:6" s="17" customFormat="1" ht="32.25" hidden="1" customHeight="1" x14ac:dyDescent="0.25">
      <c r="A65" s="27" t="s">
        <v>148</v>
      </c>
      <c r="B65" s="43" t="s">
        <v>149</v>
      </c>
      <c r="C65" s="43"/>
      <c r="D65" s="6"/>
      <c r="F65" s="38"/>
    </row>
    <row r="66" spans="1:6" s="17" customFormat="1" ht="36.75" customHeight="1" x14ac:dyDescent="0.25">
      <c r="A66" s="27" t="s">
        <v>132</v>
      </c>
      <c r="B66" s="43" t="s">
        <v>39</v>
      </c>
      <c r="C66" s="43"/>
      <c r="D66" s="6">
        <v>255319.4</v>
      </c>
      <c r="F66" s="38"/>
    </row>
    <row r="67" spans="1:6" s="17" customFormat="1" ht="26.25" customHeight="1" x14ac:dyDescent="0.25">
      <c r="A67" s="13" t="s">
        <v>83</v>
      </c>
      <c r="B67" s="72" t="s">
        <v>22</v>
      </c>
      <c r="C67" s="72"/>
      <c r="D67" s="6">
        <v>207740.79999999999</v>
      </c>
      <c r="F67" s="38" t="s">
        <v>172</v>
      </c>
    </row>
    <row r="68" spans="1:6" s="17" customFormat="1" ht="23.25" customHeight="1" x14ac:dyDescent="0.25">
      <c r="A68" s="16" t="s">
        <v>84</v>
      </c>
      <c r="B68" s="64" t="s">
        <v>112</v>
      </c>
      <c r="C68" s="64"/>
      <c r="D68" s="5">
        <f>SUM(D69:D84)</f>
        <v>685752.6</v>
      </c>
      <c r="F68" s="38"/>
    </row>
    <row r="69" spans="1:6" s="19" customFormat="1" ht="33" customHeight="1" x14ac:dyDescent="0.25">
      <c r="A69" s="13" t="s">
        <v>85</v>
      </c>
      <c r="B69" s="43" t="s">
        <v>155</v>
      </c>
      <c r="C69" s="43"/>
      <c r="D69" s="18">
        <v>469.6</v>
      </c>
      <c r="F69" s="39"/>
    </row>
    <row r="70" spans="1:6" s="17" customFormat="1" ht="31.5" customHeight="1" x14ac:dyDescent="0.25">
      <c r="A70" s="13" t="s">
        <v>86</v>
      </c>
      <c r="B70" s="43" t="s">
        <v>27</v>
      </c>
      <c r="C70" s="43"/>
      <c r="D70" s="6">
        <v>63715.4</v>
      </c>
      <c r="F70" s="38" t="s">
        <v>102</v>
      </c>
    </row>
    <row r="71" spans="1:6" s="17" customFormat="1" ht="32.25" customHeight="1" x14ac:dyDescent="0.25">
      <c r="A71" s="13" t="s">
        <v>87</v>
      </c>
      <c r="B71" s="43" t="s">
        <v>28</v>
      </c>
      <c r="C71" s="43"/>
      <c r="D71" s="6">
        <v>539107.5</v>
      </c>
      <c r="F71" s="38" t="s">
        <v>175</v>
      </c>
    </row>
    <row r="72" spans="1:6" s="10" customFormat="1" ht="35.25" customHeight="1" x14ac:dyDescent="0.25">
      <c r="A72" s="13" t="s">
        <v>88</v>
      </c>
      <c r="B72" s="43" t="s">
        <v>32</v>
      </c>
      <c r="C72" s="43"/>
      <c r="D72" s="6">
        <v>19080.7</v>
      </c>
      <c r="F72" s="35"/>
    </row>
    <row r="73" spans="1:6" s="10" customFormat="1" ht="47.25" customHeight="1" x14ac:dyDescent="0.25">
      <c r="A73" s="13" t="s">
        <v>89</v>
      </c>
      <c r="B73" s="43" t="s">
        <v>40</v>
      </c>
      <c r="C73" s="43"/>
      <c r="D73" s="6">
        <v>6416.8</v>
      </c>
      <c r="F73" s="35"/>
    </row>
    <row r="74" spans="1:6" s="10" customFormat="1" ht="48" customHeight="1" x14ac:dyDescent="0.25">
      <c r="A74" s="13" t="s">
        <v>90</v>
      </c>
      <c r="B74" s="43" t="s">
        <v>45</v>
      </c>
      <c r="C74" s="43"/>
      <c r="D74" s="6">
        <v>28696.9</v>
      </c>
      <c r="F74" s="35"/>
    </row>
    <row r="75" spans="1:6" s="10" customFormat="1" ht="1.5" hidden="1" customHeight="1" x14ac:dyDescent="0.25">
      <c r="A75" s="13" t="s">
        <v>91</v>
      </c>
      <c r="B75" s="43" t="s">
        <v>46</v>
      </c>
      <c r="C75" s="43"/>
      <c r="D75" s="6"/>
      <c r="F75" s="35"/>
    </row>
    <row r="76" spans="1:6" s="10" customFormat="1" ht="32.25" customHeight="1" x14ac:dyDescent="0.25">
      <c r="A76" s="13" t="s">
        <v>47</v>
      </c>
      <c r="B76" s="43" t="s">
        <v>26</v>
      </c>
      <c r="C76" s="43"/>
      <c r="D76" s="6">
        <v>2293.6</v>
      </c>
      <c r="F76" s="35"/>
    </row>
    <row r="77" spans="1:6" s="10" customFormat="1" ht="45.75" customHeight="1" x14ac:dyDescent="0.25">
      <c r="A77" s="13" t="s">
        <v>92</v>
      </c>
      <c r="B77" s="43" t="s">
        <v>139</v>
      </c>
      <c r="C77" s="43"/>
      <c r="D77" s="6">
        <v>1.4</v>
      </c>
      <c r="F77" s="35"/>
    </row>
    <row r="78" spans="1:6" s="10" customFormat="1" ht="49.5" hidden="1" customHeight="1" x14ac:dyDescent="0.25">
      <c r="A78" s="13" t="s">
        <v>93</v>
      </c>
      <c r="B78" s="72" t="s">
        <v>36</v>
      </c>
      <c r="C78" s="72"/>
      <c r="D78" s="6"/>
      <c r="F78" s="35"/>
    </row>
    <row r="79" spans="1:6" s="10" customFormat="1" ht="51.75" customHeight="1" x14ac:dyDescent="0.25">
      <c r="A79" s="13" t="s">
        <v>94</v>
      </c>
      <c r="B79" s="43" t="s">
        <v>41</v>
      </c>
      <c r="C79" s="43"/>
      <c r="D79" s="6">
        <v>2637.6</v>
      </c>
      <c r="F79" s="35"/>
    </row>
    <row r="80" spans="1:6" s="10" customFormat="1" ht="33.75" customHeight="1" x14ac:dyDescent="0.25">
      <c r="A80" s="13" t="s">
        <v>95</v>
      </c>
      <c r="B80" s="43" t="s">
        <v>23</v>
      </c>
      <c r="C80" s="43"/>
      <c r="D80" s="6">
        <v>19214.599999999999</v>
      </c>
      <c r="F80" s="35"/>
    </row>
    <row r="81" spans="1:7" s="10" customFormat="1" ht="49.5" hidden="1" customHeight="1" x14ac:dyDescent="0.25">
      <c r="A81" s="13" t="s">
        <v>96</v>
      </c>
      <c r="B81" s="43" t="s">
        <v>25</v>
      </c>
      <c r="C81" s="43"/>
      <c r="D81" s="6"/>
      <c r="F81" s="35"/>
    </row>
    <row r="82" spans="1:7" s="10" customFormat="1" ht="65.25" hidden="1" customHeight="1" x14ac:dyDescent="0.25">
      <c r="A82" s="13" t="s">
        <v>97</v>
      </c>
      <c r="B82" s="43" t="s">
        <v>42</v>
      </c>
      <c r="C82" s="43"/>
      <c r="D82" s="6"/>
      <c r="F82" s="35"/>
    </row>
    <row r="83" spans="1:7" s="10" customFormat="1" ht="31.5" customHeight="1" x14ac:dyDescent="0.25">
      <c r="A83" s="13" t="s">
        <v>98</v>
      </c>
      <c r="B83" s="43" t="s">
        <v>24</v>
      </c>
      <c r="C83" s="43"/>
      <c r="D83" s="6">
        <v>4051.1</v>
      </c>
      <c r="F83" s="35" t="s">
        <v>176</v>
      </c>
    </row>
    <row r="84" spans="1:7" s="10" customFormat="1" ht="19.5" customHeight="1" x14ac:dyDescent="0.25">
      <c r="A84" s="13" t="s">
        <v>99</v>
      </c>
      <c r="B84" s="43" t="s">
        <v>29</v>
      </c>
      <c r="C84" s="43"/>
      <c r="D84" s="6">
        <v>67.400000000000006</v>
      </c>
      <c r="F84" s="35"/>
    </row>
    <row r="85" spans="1:7" s="10" customFormat="1" ht="24" customHeight="1" x14ac:dyDescent="0.25">
      <c r="A85" s="4" t="s">
        <v>100</v>
      </c>
      <c r="B85" s="71" t="s">
        <v>13</v>
      </c>
      <c r="C85" s="71"/>
      <c r="D85" s="32">
        <f>SUM(D86:D89)</f>
        <v>33144.700000000004</v>
      </c>
      <c r="F85" s="35"/>
    </row>
    <row r="86" spans="1:7" s="10" customFormat="1" ht="48" customHeight="1" x14ac:dyDescent="0.25">
      <c r="A86" s="13" t="s">
        <v>101</v>
      </c>
      <c r="B86" s="43" t="s">
        <v>33</v>
      </c>
      <c r="C86" s="43"/>
      <c r="D86" s="6">
        <v>11385.4</v>
      </c>
      <c r="F86" s="35" t="s">
        <v>177</v>
      </c>
      <c r="G86" s="35" t="s">
        <v>184</v>
      </c>
    </row>
    <row r="87" spans="1:7" s="10" customFormat="1" ht="57" customHeight="1" x14ac:dyDescent="0.25">
      <c r="A87" s="13" t="s">
        <v>151</v>
      </c>
      <c r="B87" s="43" t="s">
        <v>152</v>
      </c>
      <c r="C87" s="43"/>
      <c r="D87" s="6">
        <v>1592.6</v>
      </c>
      <c r="F87" s="35"/>
    </row>
    <row r="88" spans="1:7" s="10" customFormat="1" ht="84" customHeight="1" x14ac:dyDescent="0.25">
      <c r="A88" s="13" t="s">
        <v>135</v>
      </c>
      <c r="B88" s="43" t="s">
        <v>150</v>
      </c>
      <c r="C88" s="43"/>
      <c r="D88" s="6">
        <v>17787.900000000001</v>
      </c>
      <c r="F88" s="35"/>
    </row>
    <row r="89" spans="1:7" s="10" customFormat="1" ht="30" customHeight="1" x14ac:dyDescent="0.25">
      <c r="A89" s="13" t="s">
        <v>133</v>
      </c>
      <c r="B89" s="43" t="s">
        <v>134</v>
      </c>
      <c r="C89" s="43"/>
      <c r="D89" s="6">
        <v>2378.8000000000002</v>
      </c>
      <c r="F89" s="35"/>
    </row>
    <row r="90" spans="1:7" s="10" customFormat="1" ht="21" customHeight="1" x14ac:dyDescent="0.25">
      <c r="A90" s="16" t="s">
        <v>43</v>
      </c>
      <c r="B90" s="63" t="s">
        <v>31</v>
      </c>
      <c r="C90" s="63"/>
      <c r="D90" s="5">
        <v>2160</v>
      </c>
      <c r="F90" s="35" t="s">
        <v>178</v>
      </c>
    </row>
    <row r="91" spans="1:7" s="3" customFormat="1" ht="28.5" customHeight="1" x14ac:dyDescent="0.25">
      <c r="A91" s="8"/>
      <c r="B91" s="70" t="s">
        <v>14</v>
      </c>
      <c r="C91" s="70"/>
      <c r="D91" s="9">
        <f>SUM(D11,D40)</f>
        <v>2336843.5999999996</v>
      </c>
      <c r="F91" s="37"/>
    </row>
    <row r="92" spans="1:7" s="10" customFormat="1" x14ac:dyDescent="0.25">
      <c r="B92" s="12"/>
      <c r="C92" s="12"/>
      <c r="F92" s="35"/>
    </row>
    <row r="93" spans="1:7" s="10" customFormat="1" x14ac:dyDescent="0.25">
      <c r="B93" s="12"/>
      <c r="C93" s="12"/>
      <c r="F93" s="35"/>
    </row>
  </sheetData>
  <mergeCells count="90">
    <mergeCell ref="B88:C88"/>
    <mergeCell ref="C5:D5"/>
    <mergeCell ref="C6:D6"/>
    <mergeCell ref="B76:C76"/>
    <mergeCell ref="B77:C77"/>
    <mergeCell ref="B68:C68"/>
    <mergeCell ref="B69:C69"/>
    <mergeCell ref="B70:C70"/>
    <mergeCell ref="B71:C71"/>
    <mergeCell ref="B72:C72"/>
    <mergeCell ref="B67:C67"/>
    <mergeCell ref="B42:C42"/>
    <mergeCell ref="B43:C43"/>
    <mergeCell ref="B74:C74"/>
    <mergeCell ref="B75:C75"/>
    <mergeCell ref="C1:D1"/>
    <mergeCell ref="C2:D2"/>
    <mergeCell ref="C3:D3"/>
    <mergeCell ref="B50:C50"/>
    <mergeCell ref="B52:C52"/>
    <mergeCell ref="C4:D4"/>
    <mergeCell ref="B91:C91"/>
    <mergeCell ref="B33:C33"/>
    <mergeCell ref="B90:C90"/>
    <mergeCell ref="B83:C83"/>
    <mergeCell ref="B84:C84"/>
    <mergeCell ref="B85:C85"/>
    <mergeCell ref="B89:C89"/>
    <mergeCell ref="B78:C78"/>
    <mergeCell ref="B79:C79"/>
    <mergeCell ref="B80:C80"/>
    <mergeCell ref="B81:C81"/>
    <mergeCell ref="B82:C82"/>
    <mergeCell ref="B73:C73"/>
    <mergeCell ref="B48:C48"/>
    <mergeCell ref="B46:C46"/>
    <mergeCell ref="B44:C44"/>
    <mergeCell ref="B41:C41"/>
    <mergeCell ref="B66:C66"/>
    <mergeCell ref="B49:C49"/>
    <mergeCell ref="B51:C51"/>
    <mergeCell ref="B54:C54"/>
    <mergeCell ref="B59:C59"/>
    <mergeCell ref="B62:C62"/>
    <mergeCell ref="B64:C64"/>
    <mergeCell ref="B65:C65"/>
    <mergeCell ref="B63:C63"/>
    <mergeCell ref="B60:C60"/>
    <mergeCell ref="B58:C58"/>
    <mergeCell ref="B53:C53"/>
    <mergeCell ref="B36:C36"/>
    <mergeCell ref="B37:C37"/>
    <mergeCell ref="B47:C47"/>
    <mergeCell ref="B34:C34"/>
    <mergeCell ref="B40:C40"/>
    <mergeCell ref="B38:C38"/>
    <mergeCell ref="B39:C39"/>
    <mergeCell ref="B45:C45"/>
    <mergeCell ref="B87:C87"/>
    <mergeCell ref="B86:C86"/>
    <mergeCell ref="A7:D8"/>
    <mergeCell ref="B14:C14"/>
    <mergeCell ref="B20:C20"/>
    <mergeCell ref="B21:C21"/>
    <mergeCell ref="B15:C15"/>
    <mergeCell ref="B16:C16"/>
    <mergeCell ref="B17:C17"/>
    <mergeCell ref="B18:C18"/>
    <mergeCell ref="B19:C19"/>
    <mergeCell ref="B10:C10"/>
    <mergeCell ref="B11:C11"/>
    <mergeCell ref="B12:C12"/>
    <mergeCell ref="B13:C13"/>
    <mergeCell ref="B35:C35"/>
    <mergeCell ref="F50:F52"/>
    <mergeCell ref="B22:C22"/>
    <mergeCell ref="B55:C55"/>
    <mergeCell ref="B57:C57"/>
    <mergeCell ref="B61:C61"/>
    <mergeCell ref="B56:C56"/>
    <mergeCell ref="B23:C23"/>
    <mergeCell ref="B29:C29"/>
    <mergeCell ref="B30:C30"/>
    <mergeCell ref="B26:C26"/>
    <mergeCell ref="B31:C31"/>
    <mergeCell ref="B24:C24"/>
    <mergeCell ref="B25:C25"/>
    <mergeCell ref="B28:C28"/>
    <mergeCell ref="B27:C27"/>
    <mergeCell ref="B32:C3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57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2024-01-16T10:08:21Z</cp:lastPrinted>
  <dcterms:created xsi:type="dcterms:W3CDTF">1998-06-04T11:46:36Z</dcterms:created>
  <dcterms:modified xsi:type="dcterms:W3CDTF">2024-06-05T11:22:28Z</dcterms:modified>
</cp:coreProperties>
</file>